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Mester\"/>
    </mc:Choice>
  </mc:AlternateContent>
  <xr:revisionPtr revIDLastSave="0" documentId="8_{C1326EE3-12E4-4EAB-86A0-C82DF29BD4A3}" xr6:coauthVersionLast="47" xr6:coauthVersionMax="47" xr10:uidLastSave="{00000000-0000-0000-0000-000000000000}"/>
  <bookViews>
    <workbookView xWindow="-120" yWindow="-120" windowWidth="29040" windowHeight="15840" xr2:uid="{EE649936-353B-4001-AF5A-3CF9EB72F4CE}"/>
  </bookViews>
  <sheets>
    <sheet name="SKG" sheetId="1" r:id="rId1"/>
  </sheets>
  <definedNames>
    <definedName name="_xlnm.Print_Titles" localSheetId="0">SKG!$1:$6</definedName>
    <definedName name="_xlnm.Print_Area" localSheetId="0">SKG!$A$1:$V$55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C14" i="1"/>
  <c r="D14" i="1"/>
  <c r="B14" i="1"/>
  <c r="C15" i="1"/>
  <c r="D15" i="1"/>
  <c r="B15" i="1"/>
  <c r="C16" i="1"/>
  <c r="D16" i="1"/>
  <c r="B16" i="1"/>
  <c r="E18" i="1"/>
  <c r="E19" i="1"/>
  <c r="E20" i="1"/>
  <c r="E21" i="1"/>
  <c r="E22" i="1"/>
  <c r="E23" i="1"/>
  <c r="E24" i="1"/>
  <c r="E25" i="1"/>
  <c r="E26" i="1"/>
  <c r="E27" i="1"/>
  <c r="E28" i="1"/>
  <c r="E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E30" i="1"/>
  <c r="E31" i="1"/>
  <c r="E32" i="1"/>
  <c r="E33" i="1"/>
  <c r="E34" i="1"/>
  <c r="E35" i="1"/>
  <c r="E36" i="1"/>
  <c r="E29" i="1"/>
  <c r="C30" i="1"/>
  <c r="D30" i="1"/>
  <c r="B30" i="1"/>
  <c r="C31" i="1"/>
  <c r="D31" i="1"/>
  <c r="B31" i="1"/>
  <c r="C32" i="1"/>
  <c r="D32" i="1"/>
  <c r="B32" i="1"/>
  <c r="C33" i="1"/>
  <c r="D33" i="1"/>
  <c r="B33" i="1"/>
  <c r="C34" i="1"/>
  <c r="D34" i="1"/>
  <c r="B34" i="1"/>
  <c r="C35" i="1"/>
  <c r="D35" i="1"/>
  <c r="B35" i="1"/>
  <c r="C36" i="1"/>
  <c r="D36" i="1"/>
  <c r="B36" i="1"/>
  <c r="B37" i="1"/>
  <c r="C37" i="1"/>
  <c r="D37" i="1"/>
  <c r="E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C39" i="1"/>
  <c r="D39" i="1"/>
  <c r="B39" i="1"/>
  <c r="E39" i="1"/>
  <c r="C40" i="1"/>
  <c r="D40" i="1"/>
  <c r="B40" i="1"/>
  <c r="E40" i="1"/>
  <c r="C41" i="1"/>
  <c r="D41" i="1"/>
  <c r="B41" i="1"/>
  <c r="E41" i="1"/>
  <c r="C42" i="1"/>
  <c r="D42" i="1"/>
  <c r="B42" i="1"/>
  <c r="E42" i="1"/>
  <c r="C43" i="1"/>
  <c r="D43" i="1"/>
  <c r="B43" i="1"/>
  <c r="E43" i="1"/>
  <c r="C44" i="1"/>
  <c r="D44" i="1"/>
  <c r="B44" i="1"/>
  <c r="E44" i="1"/>
  <c r="C45" i="1"/>
  <c r="D45" i="1"/>
  <c r="B45" i="1"/>
  <c r="E45" i="1"/>
  <c r="C46" i="1"/>
  <c r="D46" i="1"/>
  <c r="B46" i="1"/>
  <c r="E46" i="1"/>
  <c r="B47" i="1"/>
  <c r="C47" i="1"/>
  <c r="D47" i="1"/>
  <c r="E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B48" i="1"/>
  <c r="C48" i="1"/>
  <c r="D48" i="1"/>
  <c r="E48" i="1"/>
  <c r="C50" i="1"/>
  <c r="D50" i="1"/>
  <c r="B50" i="1"/>
</calcChain>
</file>

<file path=xl/sharedStrings.xml><?xml version="1.0" encoding="utf-8"?>
<sst xmlns="http://schemas.openxmlformats.org/spreadsheetml/2006/main" count="106" uniqueCount="61">
  <si>
    <t>V =Vizsga típusa</t>
  </si>
  <si>
    <t>GY = gyakorlati óra</t>
  </si>
  <si>
    <t>E = elméleti óra</t>
  </si>
  <si>
    <t>magyarázat</t>
  </si>
  <si>
    <t>Összesen</t>
  </si>
  <si>
    <t>G</t>
  </si>
  <si>
    <t>Szakmai gyakorlat</t>
  </si>
  <si>
    <t>Diplomadolgozat 3</t>
  </si>
  <si>
    <t>Diplomadolgozat 2</t>
  </si>
  <si>
    <r>
      <t>Diplomadolgozat</t>
    </r>
    <r>
      <rPr>
        <sz val="8"/>
        <rFont val="Times New Roman"/>
        <family val="1"/>
      </rPr>
      <t xml:space="preserve"> 1</t>
    </r>
  </si>
  <si>
    <t>szabadon választható 3.</t>
  </si>
  <si>
    <t>szabadon választható 2.</t>
  </si>
  <si>
    <t>szabadon választható 1.</t>
  </si>
  <si>
    <t>A</t>
  </si>
  <si>
    <t>Testnevelés</t>
  </si>
  <si>
    <t>Sport és média</t>
  </si>
  <si>
    <t>K</t>
  </si>
  <si>
    <t>A szabadidősport társadalmi, gazdasági kérdései</t>
  </si>
  <si>
    <t>Sikerlélektan</t>
  </si>
  <si>
    <t>Sport és turizmus</t>
  </si>
  <si>
    <t>Teljesítménymérés és -menedzsment</t>
  </si>
  <si>
    <t>Infrastruktúra és sportvállalkozás</t>
  </si>
  <si>
    <t>Élsportolók életpálya modelljei</t>
  </si>
  <si>
    <t>Az intézmény által javasolt specializáció</t>
  </si>
  <si>
    <t>Sportvezetői döntések</t>
  </si>
  <si>
    <t>Sportszervezetek vezetése és szervezeti felépítése</t>
  </si>
  <si>
    <t>Biztosítások a sportban</t>
  </si>
  <si>
    <t>A világesemények szerepe a sportgazdaságban, olimpizmus</t>
  </si>
  <si>
    <t>Nemzetközi szervezetek, licencia eljárások</t>
  </si>
  <si>
    <t>Sportmarketing</t>
  </si>
  <si>
    <t>Egyéni és csapatsportágak gazdaságtana</t>
  </si>
  <si>
    <t>Nemzetközi és kereskedelmi sportjog</t>
  </si>
  <si>
    <t>A sportszervezetek pénzügyei és adózása</t>
  </si>
  <si>
    <t>A sportszervezetek számvitele</t>
  </si>
  <si>
    <t>A sportfinanszírozás makro- és mikrogazdasági vonatkozásai</t>
  </si>
  <si>
    <t>Sportközgazdász szakmai ismeretek</t>
  </si>
  <si>
    <t>Statisztika és ökonometria</t>
  </si>
  <si>
    <t>Üzleti tervezés</t>
  </si>
  <si>
    <t>Projektmenedzsment</t>
  </si>
  <si>
    <t>Kutatásmódszertan</t>
  </si>
  <si>
    <t>Gazdasági jog</t>
  </si>
  <si>
    <t xml:space="preserve">sportgazdaságtan I. </t>
  </si>
  <si>
    <t>Sportgazdaságtan II.</t>
  </si>
  <si>
    <t>A társadalom és a sport</t>
  </si>
  <si>
    <t xml:space="preserve">Pénzügyi kimutatások elemzése </t>
  </si>
  <si>
    <t>Sportgazdaságtan I.</t>
  </si>
  <si>
    <t>Gazdaságtudományi és társadalomtudományi ismeretek</t>
  </si>
  <si>
    <t>Kredit</t>
  </si>
  <si>
    <t>V</t>
  </si>
  <si>
    <t>GY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</si>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</sst>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sz val="10"/>
      <name val="Courier New"/>
      <family val="3"/>
      <charset val="238"/>
    </font>
    <font>
      <b/>
      <sz val="8"/>
      <name val="Courier New"/>
      <family val="3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sz val="8"/>
      <name val="Times New Roman"/>
      <family val="1"/>
      <charset val="238"/>
    </font>
    <font>
      <sz val="10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9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/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/>
    <xf numFmtId="0" fontId="3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1" fillId="0" borderId="1" xfId="1" applyBorder="1"/>
    <xf numFmtId="0" fontId="1" fillId="0" borderId="1" xfId="1" applyBorder="1"/>
    <xf numFmtId="0" fontId="1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wrapText="1"/>
    </xf>
    <xf numFmtId="0" fontId="13" fillId="0" borderId="1" xfId="1" applyFont="1" applyBorder="1" applyAlignment="1">
      <alignment wrapText="1"/>
    </xf>
    <xf numFmtId="0" fontId="9" fillId="0" borderId="1" xfId="1" applyFont="1" applyBorder="1" applyAlignment="1">
      <alignment wrapText="1"/>
    </xf>
    <xf numFmtId="0" fontId="14" fillId="0" borderId="1" xfId="1" applyFont="1" applyBorder="1" applyAlignment="1">
      <alignment horizontal="left"/>
    </xf>
    <xf numFmtId="0" fontId="13" fillId="0" borderId="1" xfId="1" applyFont="1" applyBorder="1"/>
    <xf numFmtId="0" fontId="12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</cellXfs>
  <cellStyles count="2">
    <cellStyle name="Normál" xfId="0" builtinId="0"/>
    <cellStyle name="Normál 3" xfId="1" xr:uid="{5927B319-C78F-44CE-BCFF-537D8EA34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0FE8-EFF8-4108-8515-77CB8DEB816B}">
  <sheetPr>
    <pageSetUpPr fitToPage="1"/>
  </sheetPr>
  <dimension ref="A1:V55"/>
  <sheetViews>
    <sheetView tabSelected="1" view="pageBreakPreview" zoomScale="130" zoomScaleNormal="130" zoomScaleSheetLayoutView="130" workbookViewId="0">
      <pane ySplit="6" topLeftCell="A7" activePane="bottomLeft" state="frozen"/>
      <selection activeCell="D97" sqref="D97"/>
      <selection pane="bottomLeft" activeCell="A19" sqref="A19"/>
    </sheetView>
  </sheetViews>
  <sheetFormatPr defaultRowHeight="12.75" x14ac:dyDescent="0.2"/>
  <cols>
    <col min="1" max="1" width="43.28515625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5.5703125" style="1" bestFit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16384" width="9.140625" style="1"/>
  </cols>
  <sheetData>
    <row r="1" spans="1:22" ht="12.75" customHeight="1" x14ac:dyDescent="0.2">
      <c r="A1" s="32" t="s">
        <v>60</v>
      </c>
      <c r="B1" s="32" t="s">
        <v>59</v>
      </c>
      <c r="C1" s="29"/>
      <c r="D1" s="29"/>
      <c r="E1" s="29"/>
      <c r="F1" s="29" t="s">
        <v>58</v>
      </c>
      <c r="G1" s="33" t="s">
        <v>57</v>
      </c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x14ac:dyDescent="0.2">
      <c r="A2" s="32"/>
      <c r="B2" s="29"/>
      <c r="C2" s="29"/>
      <c r="D2" s="29"/>
      <c r="E2" s="29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12.75" customHeight="1" x14ac:dyDescent="0.2">
      <c r="A3" s="32"/>
      <c r="B3" s="31" t="s">
        <v>56</v>
      </c>
      <c r="C3" s="31" t="s">
        <v>55</v>
      </c>
      <c r="D3" s="31" t="s">
        <v>54</v>
      </c>
      <c r="E3" s="30" t="s">
        <v>53</v>
      </c>
      <c r="F3" s="29"/>
      <c r="G3" s="32" t="s">
        <v>52</v>
      </c>
      <c r="H3" s="32"/>
      <c r="I3" s="32"/>
      <c r="J3" s="32"/>
      <c r="K3" s="32"/>
      <c r="L3" s="32"/>
      <c r="M3" s="32"/>
      <c r="N3" s="32"/>
      <c r="O3" s="32" t="s">
        <v>51</v>
      </c>
      <c r="P3" s="32"/>
      <c r="Q3" s="32"/>
      <c r="R3" s="32"/>
      <c r="S3" s="32"/>
      <c r="T3" s="32"/>
      <c r="U3" s="32"/>
      <c r="V3" s="32"/>
    </row>
    <row r="4" spans="1:22" x14ac:dyDescent="0.2">
      <c r="A4" s="32"/>
      <c r="B4" s="31"/>
      <c r="C4" s="31"/>
      <c r="D4" s="31"/>
      <c r="E4" s="30"/>
      <c r="F4" s="29"/>
      <c r="G4" s="32">
        <v>1</v>
      </c>
      <c r="H4" s="32"/>
      <c r="I4" s="32"/>
      <c r="J4" s="32"/>
      <c r="K4" s="32">
        <v>2</v>
      </c>
      <c r="L4" s="32"/>
      <c r="M4" s="32"/>
      <c r="N4" s="32"/>
      <c r="O4" s="32">
        <v>3</v>
      </c>
      <c r="P4" s="32"/>
      <c r="Q4" s="32"/>
      <c r="R4" s="32"/>
      <c r="S4" s="32">
        <v>4</v>
      </c>
      <c r="T4" s="32"/>
      <c r="U4" s="32"/>
      <c r="V4" s="32"/>
    </row>
    <row r="5" spans="1:22" x14ac:dyDescent="0.2">
      <c r="A5" s="32"/>
      <c r="B5" s="31"/>
      <c r="C5" s="31"/>
      <c r="D5" s="31"/>
      <c r="E5" s="30"/>
      <c r="F5" s="29"/>
      <c r="G5" s="32">
        <v>15</v>
      </c>
      <c r="H5" s="32"/>
      <c r="I5" s="32"/>
      <c r="J5" s="32"/>
      <c r="K5" s="32">
        <v>15</v>
      </c>
      <c r="L5" s="32"/>
      <c r="M5" s="32"/>
      <c r="N5" s="32"/>
      <c r="O5" s="32">
        <v>15</v>
      </c>
      <c r="P5" s="32"/>
      <c r="Q5" s="32"/>
      <c r="R5" s="32"/>
      <c r="S5" s="32">
        <v>15</v>
      </c>
      <c r="T5" s="32"/>
      <c r="U5" s="32"/>
      <c r="V5" s="32"/>
    </row>
    <row r="6" spans="1:22" ht="27" customHeight="1" x14ac:dyDescent="0.2">
      <c r="A6" s="32"/>
      <c r="B6" s="31"/>
      <c r="C6" s="31"/>
      <c r="D6" s="31"/>
      <c r="E6" s="30"/>
      <c r="F6" s="29"/>
      <c r="G6" s="9" t="s">
        <v>50</v>
      </c>
      <c r="H6" s="9" t="s">
        <v>49</v>
      </c>
      <c r="I6" s="9" t="s">
        <v>48</v>
      </c>
      <c r="J6" s="9" t="s">
        <v>47</v>
      </c>
      <c r="K6" s="9" t="s">
        <v>50</v>
      </c>
      <c r="L6" s="9" t="s">
        <v>49</v>
      </c>
      <c r="M6" s="9" t="s">
        <v>48</v>
      </c>
      <c r="N6" s="9" t="s">
        <v>47</v>
      </c>
      <c r="O6" s="9" t="s">
        <v>50</v>
      </c>
      <c r="P6" s="9" t="s">
        <v>49</v>
      </c>
      <c r="Q6" s="9" t="s">
        <v>48</v>
      </c>
      <c r="R6" s="9" t="s">
        <v>47</v>
      </c>
      <c r="S6" s="9" t="s">
        <v>50</v>
      </c>
      <c r="T6" s="9" t="s">
        <v>49</v>
      </c>
      <c r="U6" s="9" t="s">
        <v>48</v>
      </c>
      <c r="V6" s="9" t="s">
        <v>47</v>
      </c>
    </row>
    <row r="7" spans="1:22" x14ac:dyDescent="0.2">
      <c r="A7" s="26" t="s">
        <v>46</v>
      </c>
      <c r="B7" s="26"/>
      <c r="C7" s="26"/>
      <c r="D7" s="26"/>
      <c r="E7" s="28">
        <f>SUM(E8:E16)</f>
        <v>33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x14ac:dyDescent="0.2">
      <c r="A8" s="27" t="s">
        <v>45</v>
      </c>
      <c r="B8" s="9">
        <f>C8+D8</f>
        <v>60</v>
      </c>
      <c r="C8" s="9">
        <f>(G8+K8+O8+S8)*15</f>
        <v>30</v>
      </c>
      <c r="D8" s="9">
        <f>(H8+L8+P8+T8)*15</f>
        <v>30</v>
      </c>
      <c r="E8" s="5">
        <f>+J8+N8+R8+V8</f>
        <v>4</v>
      </c>
      <c r="F8" s="9"/>
      <c r="G8" s="15">
        <v>2</v>
      </c>
      <c r="H8" s="15">
        <v>2</v>
      </c>
      <c r="I8" s="15" t="s">
        <v>16</v>
      </c>
      <c r="J8" s="15">
        <v>4</v>
      </c>
      <c r="K8" s="15"/>
      <c r="L8" s="15"/>
      <c r="M8" s="15"/>
      <c r="N8" s="15"/>
      <c r="O8" s="15"/>
      <c r="P8" s="15"/>
      <c r="Q8" s="15"/>
      <c r="R8" s="15"/>
      <c r="S8" s="9"/>
      <c r="T8" s="9"/>
      <c r="U8" s="9"/>
      <c r="V8" s="9"/>
    </row>
    <row r="9" spans="1:22" x14ac:dyDescent="0.2">
      <c r="A9" s="27" t="s">
        <v>44</v>
      </c>
      <c r="B9" s="9">
        <f>C9+D9</f>
        <v>60</v>
      </c>
      <c r="C9" s="9">
        <f>(G9+K9+O9+S9)*15</f>
        <v>30</v>
      </c>
      <c r="D9" s="9">
        <f>(H9+L9+P9+T9)*15</f>
        <v>30</v>
      </c>
      <c r="E9" s="5">
        <f>+J9+N9+R9+V9</f>
        <v>4</v>
      </c>
      <c r="F9" s="9"/>
      <c r="G9" s="15"/>
      <c r="H9" s="15"/>
      <c r="I9" s="15"/>
      <c r="J9" s="15"/>
      <c r="K9" s="15">
        <v>2</v>
      </c>
      <c r="L9" s="15">
        <v>2</v>
      </c>
      <c r="M9" s="15" t="s">
        <v>5</v>
      </c>
      <c r="N9" s="15">
        <v>4</v>
      </c>
      <c r="O9" s="15"/>
      <c r="P9" s="15"/>
      <c r="Q9" s="15"/>
      <c r="R9" s="15"/>
      <c r="S9" s="9"/>
      <c r="T9" s="9"/>
      <c r="U9" s="9"/>
      <c r="V9" s="9"/>
    </row>
    <row r="10" spans="1:22" x14ac:dyDescent="0.2">
      <c r="A10" s="27" t="s">
        <v>43</v>
      </c>
      <c r="B10" s="9">
        <f>SUM(C10:D10)</f>
        <v>30</v>
      </c>
      <c r="C10" s="9">
        <f>(G10+K10+O10+S10)*15</f>
        <v>30</v>
      </c>
      <c r="D10" s="9">
        <f>(H10+L10+P10+T10)*15</f>
        <v>0</v>
      </c>
      <c r="E10" s="5">
        <f>+J10+N10+R10+V10</f>
        <v>3</v>
      </c>
      <c r="F10" s="25"/>
      <c r="G10" s="15">
        <v>2</v>
      </c>
      <c r="H10" s="15">
        <v>0</v>
      </c>
      <c r="I10" s="15" t="s">
        <v>5</v>
      </c>
      <c r="J10" s="15">
        <v>3</v>
      </c>
      <c r="K10" s="15"/>
      <c r="L10" s="15"/>
      <c r="M10" s="15"/>
      <c r="N10" s="15"/>
      <c r="O10" s="15"/>
      <c r="P10" s="15"/>
      <c r="Q10" s="15"/>
      <c r="R10" s="15"/>
      <c r="S10" s="9"/>
      <c r="T10" s="9"/>
      <c r="U10" s="9"/>
      <c r="V10" s="9"/>
    </row>
    <row r="11" spans="1:22" x14ac:dyDescent="0.2">
      <c r="A11" s="27" t="s">
        <v>42</v>
      </c>
      <c r="B11" s="9">
        <f>C11+D11</f>
        <v>60</v>
      </c>
      <c r="C11" s="9">
        <f>(G11+K11+O11+S11)*15</f>
        <v>30</v>
      </c>
      <c r="D11" s="9">
        <f>(H11+L11+P11+T11)*15</f>
        <v>30</v>
      </c>
      <c r="E11" s="5">
        <f>+J11+N11+R11+V11</f>
        <v>4</v>
      </c>
      <c r="F11" s="9" t="s">
        <v>41</v>
      </c>
      <c r="G11" s="15"/>
      <c r="H11" s="15"/>
      <c r="I11" s="15"/>
      <c r="J11" s="15"/>
      <c r="K11" s="15">
        <v>2</v>
      </c>
      <c r="L11" s="15">
        <v>2</v>
      </c>
      <c r="M11" s="15" t="s">
        <v>5</v>
      </c>
      <c r="N11" s="15">
        <v>4</v>
      </c>
      <c r="O11" s="15"/>
      <c r="P11" s="15"/>
      <c r="Q11" s="15"/>
      <c r="R11" s="15"/>
      <c r="S11" s="9"/>
      <c r="T11" s="9"/>
      <c r="U11" s="9"/>
      <c r="V11" s="9"/>
    </row>
    <row r="12" spans="1:22" x14ac:dyDescent="0.2">
      <c r="A12" s="24" t="s">
        <v>40</v>
      </c>
      <c r="B12" s="9">
        <f>SUM(C12:D12)</f>
        <v>30</v>
      </c>
      <c r="C12" s="9">
        <f>(G12+K12+O12+S12)*15</f>
        <v>30</v>
      </c>
      <c r="D12" s="9">
        <f>(H12+L12+P12+T12)*15</f>
        <v>0</v>
      </c>
      <c r="E12" s="5">
        <f>+J12+N12+R12+V12</f>
        <v>3</v>
      </c>
      <c r="F12" s="25"/>
      <c r="G12" s="15">
        <v>2</v>
      </c>
      <c r="H12" s="15">
        <v>0</v>
      </c>
      <c r="I12" s="15" t="s">
        <v>16</v>
      </c>
      <c r="J12" s="15">
        <v>3</v>
      </c>
      <c r="K12" s="15"/>
      <c r="L12" s="15"/>
      <c r="M12" s="15"/>
      <c r="N12" s="15"/>
      <c r="O12" s="15"/>
      <c r="P12" s="15"/>
      <c r="Q12" s="15"/>
      <c r="R12" s="15"/>
      <c r="S12" s="9"/>
      <c r="T12" s="9"/>
      <c r="U12" s="9"/>
      <c r="V12" s="9"/>
    </row>
    <row r="13" spans="1:22" x14ac:dyDescent="0.2">
      <c r="A13" s="24" t="s">
        <v>39</v>
      </c>
      <c r="B13" s="9">
        <f>SUM(C13:D13)</f>
        <v>30</v>
      </c>
      <c r="C13" s="9">
        <f>(G13+K13+O13+S13)*15</f>
        <v>0</v>
      </c>
      <c r="D13" s="9">
        <f>(H13+L13+P13+T13)*15</f>
        <v>30</v>
      </c>
      <c r="E13" s="5">
        <f>+J13+N13+R13+V13</f>
        <v>3</v>
      </c>
      <c r="F13" s="25"/>
      <c r="G13" s="15"/>
      <c r="H13" s="15"/>
      <c r="I13" s="15"/>
      <c r="J13" s="15"/>
      <c r="K13" s="15">
        <v>0</v>
      </c>
      <c r="L13" s="15">
        <v>2</v>
      </c>
      <c r="M13" s="15" t="s">
        <v>5</v>
      </c>
      <c r="N13" s="15">
        <v>3</v>
      </c>
      <c r="O13" s="15"/>
      <c r="P13" s="15"/>
      <c r="Q13" s="15"/>
      <c r="R13" s="15"/>
      <c r="S13" s="9"/>
      <c r="T13" s="9"/>
      <c r="U13" s="9"/>
      <c r="V13" s="9"/>
    </row>
    <row r="14" spans="1:22" x14ac:dyDescent="0.2">
      <c r="A14" s="27" t="s">
        <v>38</v>
      </c>
      <c r="B14" s="9">
        <f>SUM(C14:D14)</f>
        <v>45</v>
      </c>
      <c r="C14" s="9">
        <f>(G14+K14+O14+S14)*15</f>
        <v>15</v>
      </c>
      <c r="D14" s="9">
        <f>(H14+L14+P14+T14)*15</f>
        <v>30</v>
      </c>
      <c r="E14" s="5">
        <f>+J14+N14+R14+V14</f>
        <v>4</v>
      </c>
      <c r="F14" s="25"/>
      <c r="G14" s="15"/>
      <c r="H14" s="15"/>
      <c r="I14" s="15"/>
      <c r="J14" s="15"/>
      <c r="K14" s="15">
        <v>1</v>
      </c>
      <c r="L14" s="15">
        <v>2</v>
      </c>
      <c r="M14" s="15" t="s">
        <v>5</v>
      </c>
      <c r="N14" s="15">
        <v>4</v>
      </c>
      <c r="O14" s="15"/>
      <c r="P14" s="15"/>
      <c r="Q14" s="15"/>
      <c r="R14" s="15"/>
      <c r="S14" s="9"/>
      <c r="T14" s="9"/>
      <c r="U14" s="9"/>
      <c r="V14" s="9"/>
    </row>
    <row r="15" spans="1:22" x14ac:dyDescent="0.2">
      <c r="A15" s="27" t="s">
        <v>37</v>
      </c>
      <c r="B15" s="9">
        <f>C15+D15</f>
        <v>60</v>
      </c>
      <c r="C15" s="9">
        <f>(G15+K15+O15+S15)*15</f>
        <v>30</v>
      </c>
      <c r="D15" s="9">
        <f>(H15+L15+P15+T15)*15</f>
        <v>30</v>
      </c>
      <c r="E15" s="5">
        <f>+J15+N15+R15+V15</f>
        <v>4</v>
      </c>
      <c r="F15" s="9"/>
      <c r="G15" s="15"/>
      <c r="H15" s="15"/>
      <c r="I15" s="15"/>
      <c r="J15" s="15"/>
      <c r="K15" s="15"/>
      <c r="L15" s="15"/>
      <c r="M15" s="15"/>
      <c r="N15" s="15"/>
      <c r="O15" s="15">
        <v>2</v>
      </c>
      <c r="P15" s="15">
        <v>2</v>
      </c>
      <c r="Q15" s="15" t="s">
        <v>5</v>
      </c>
      <c r="R15" s="15">
        <v>4</v>
      </c>
      <c r="S15" s="9"/>
      <c r="T15" s="9"/>
      <c r="U15" s="9"/>
      <c r="V15" s="9"/>
    </row>
    <row r="16" spans="1:22" x14ac:dyDescent="0.2">
      <c r="A16" s="27" t="s">
        <v>36</v>
      </c>
      <c r="B16" s="9">
        <f>C16+D16</f>
        <v>45</v>
      </c>
      <c r="C16" s="9">
        <f>(G16+K16+O16+S16)*15</f>
        <v>30</v>
      </c>
      <c r="D16" s="9">
        <f>(H16+L16+P16+T16)*15</f>
        <v>15</v>
      </c>
      <c r="E16" s="5">
        <f>+J16+N16+R16+V16</f>
        <v>4</v>
      </c>
      <c r="F16" s="9"/>
      <c r="G16" s="15">
        <v>2</v>
      </c>
      <c r="H16" s="15">
        <v>1</v>
      </c>
      <c r="I16" s="15" t="s">
        <v>16</v>
      </c>
      <c r="J16" s="15">
        <v>4</v>
      </c>
      <c r="K16" s="15"/>
      <c r="L16" s="15"/>
      <c r="M16" s="15"/>
      <c r="N16" s="15"/>
      <c r="O16" s="15"/>
      <c r="P16" s="15"/>
      <c r="Q16" s="15"/>
      <c r="R16" s="15"/>
      <c r="S16" s="9"/>
      <c r="T16" s="9"/>
      <c r="U16" s="9"/>
      <c r="V16" s="9"/>
    </row>
    <row r="17" spans="1:22" x14ac:dyDescent="0.2">
      <c r="A17" s="26" t="s">
        <v>35</v>
      </c>
      <c r="B17" s="26"/>
      <c r="C17" s="26"/>
      <c r="D17" s="26"/>
      <c r="E17" s="5">
        <f>SUM(E18:E28)</f>
        <v>41</v>
      </c>
      <c r="F17" s="9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9"/>
      <c r="T17" s="9"/>
      <c r="U17" s="9"/>
      <c r="V17" s="9"/>
    </row>
    <row r="18" spans="1:22" x14ac:dyDescent="0.2">
      <c r="A18" s="27" t="s">
        <v>34</v>
      </c>
      <c r="B18" s="9">
        <f>C18+D18</f>
        <v>60</v>
      </c>
      <c r="C18" s="9">
        <f>(G18+K18+O18+S18)*15</f>
        <v>30</v>
      </c>
      <c r="D18" s="9">
        <f>(H18+L18+P18+T18)*15</f>
        <v>30</v>
      </c>
      <c r="E18" s="5">
        <f>+J18+N18+R18+V18</f>
        <v>4</v>
      </c>
      <c r="F18" s="9"/>
      <c r="G18" s="15"/>
      <c r="H18" s="15"/>
      <c r="I18" s="15"/>
      <c r="J18" s="15"/>
      <c r="K18" s="15">
        <v>2</v>
      </c>
      <c r="L18" s="15">
        <v>2</v>
      </c>
      <c r="M18" s="15" t="s">
        <v>16</v>
      </c>
      <c r="N18" s="15">
        <v>4</v>
      </c>
      <c r="O18" s="15"/>
      <c r="P18" s="15"/>
      <c r="Q18" s="15"/>
      <c r="R18" s="15"/>
      <c r="S18" s="9"/>
      <c r="T18" s="9"/>
      <c r="U18" s="9"/>
      <c r="V18" s="9"/>
    </row>
    <row r="19" spans="1:22" x14ac:dyDescent="0.2">
      <c r="A19" s="24" t="s">
        <v>33</v>
      </c>
      <c r="B19" s="9">
        <f>C19+D19</f>
        <v>60</v>
      </c>
      <c r="C19" s="9">
        <f>(G19+K19+O19+S19)*15</f>
        <v>30</v>
      </c>
      <c r="D19" s="9">
        <f>(H19+L19+P19+T19)*15</f>
        <v>30</v>
      </c>
      <c r="E19" s="5">
        <f>+J19+N19+R19+V19</f>
        <v>5</v>
      </c>
      <c r="F19" s="9"/>
      <c r="G19" s="15">
        <v>2</v>
      </c>
      <c r="H19" s="15">
        <v>2</v>
      </c>
      <c r="I19" s="15" t="s">
        <v>16</v>
      </c>
      <c r="J19" s="15">
        <v>5</v>
      </c>
      <c r="K19" s="15"/>
      <c r="L19" s="15"/>
      <c r="M19" s="15"/>
      <c r="N19" s="15"/>
      <c r="O19" s="15"/>
      <c r="P19" s="15"/>
      <c r="Q19" s="15"/>
      <c r="R19" s="15"/>
      <c r="S19" s="9"/>
      <c r="T19" s="9"/>
      <c r="U19" s="9"/>
      <c r="V19" s="9"/>
    </row>
    <row r="20" spans="1:22" ht="12.75" customHeight="1" x14ac:dyDescent="0.2">
      <c r="A20" s="24" t="s">
        <v>32</v>
      </c>
      <c r="B20" s="9">
        <f>C20+D20</f>
        <v>60</v>
      </c>
      <c r="C20" s="9">
        <f>(G20+K20+O20+S20)*15</f>
        <v>30</v>
      </c>
      <c r="D20" s="9">
        <f>(H20+L20+P20+T20)*15</f>
        <v>30</v>
      </c>
      <c r="E20" s="5">
        <f>+J20+N20+R20+V20</f>
        <v>4</v>
      </c>
      <c r="F20" s="9"/>
      <c r="G20" s="15">
        <v>2</v>
      </c>
      <c r="H20" s="15">
        <v>2</v>
      </c>
      <c r="I20" s="15" t="s">
        <v>5</v>
      </c>
      <c r="J20" s="15">
        <v>4</v>
      </c>
      <c r="K20" s="15"/>
      <c r="L20" s="15"/>
      <c r="M20" s="15"/>
      <c r="N20" s="15"/>
      <c r="O20" s="15"/>
      <c r="P20" s="15"/>
      <c r="Q20" s="15"/>
      <c r="R20" s="15"/>
      <c r="S20" s="9"/>
      <c r="T20" s="9"/>
      <c r="U20" s="9"/>
      <c r="V20" s="9"/>
    </row>
    <row r="21" spans="1:22" x14ac:dyDescent="0.2">
      <c r="A21" s="24" t="s">
        <v>31</v>
      </c>
      <c r="B21" s="9">
        <f>SUM(C21:D21)</f>
        <v>60</v>
      </c>
      <c r="C21" s="9">
        <f>(G21+K21+O21+S21)*15</f>
        <v>45</v>
      </c>
      <c r="D21" s="9">
        <f>(H21+L21+P21+T21)*15</f>
        <v>15</v>
      </c>
      <c r="E21" s="5">
        <f>+J21+N21+R21+V21</f>
        <v>4</v>
      </c>
      <c r="F21" s="23"/>
      <c r="G21" s="15"/>
      <c r="H21" s="15"/>
      <c r="I21" s="15"/>
      <c r="J21" s="15"/>
      <c r="K21" s="15"/>
      <c r="L21" s="15"/>
      <c r="M21" s="15"/>
      <c r="N21" s="15"/>
      <c r="O21" s="15">
        <v>3</v>
      </c>
      <c r="P21" s="15">
        <v>1</v>
      </c>
      <c r="Q21" s="15" t="s">
        <v>16</v>
      </c>
      <c r="R21" s="15">
        <v>4</v>
      </c>
      <c r="S21" s="9"/>
      <c r="T21" s="9"/>
      <c r="U21" s="9"/>
      <c r="V21" s="9"/>
    </row>
    <row r="22" spans="1:22" x14ac:dyDescent="0.2">
      <c r="A22" s="24" t="s">
        <v>30</v>
      </c>
      <c r="B22" s="9">
        <f>SUM(C22:D22)</f>
        <v>30</v>
      </c>
      <c r="C22" s="9">
        <f>(G22+K22+O22+S22)*15</f>
        <v>30</v>
      </c>
      <c r="D22" s="9">
        <f>(H22+L22+P22+T22)*15</f>
        <v>0</v>
      </c>
      <c r="E22" s="5">
        <f>+J22+N22+R22+V22</f>
        <v>3</v>
      </c>
      <c r="F22" s="23"/>
      <c r="G22" s="15"/>
      <c r="H22" s="15"/>
      <c r="I22" s="15"/>
      <c r="J22" s="15"/>
      <c r="K22" s="15"/>
      <c r="L22" s="15"/>
      <c r="M22" s="15"/>
      <c r="N22" s="15"/>
      <c r="O22" s="15">
        <v>2</v>
      </c>
      <c r="P22" s="15">
        <v>0</v>
      </c>
      <c r="Q22" s="15" t="s">
        <v>16</v>
      </c>
      <c r="R22" s="15">
        <v>3</v>
      </c>
      <c r="S22" s="15"/>
      <c r="T22" s="15"/>
      <c r="U22" s="15"/>
      <c r="V22" s="15"/>
    </row>
    <row r="23" spans="1:22" x14ac:dyDescent="0.2">
      <c r="A23" s="24" t="s">
        <v>29</v>
      </c>
      <c r="B23" s="9">
        <f>SUM(C23:D23)</f>
        <v>45</v>
      </c>
      <c r="C23" s="9">
        <f>(G23+K23+O23+S23)*15</f>
        <v>30</v>
      </c>
      <c r="D23" s="9">
        <f>(H23+L23+P23+T23)*15</f>
        <v>15</v>
      </c>
      <c r="E23" s="5">
        <f>+J23+N23+R23+V23</f>
        <v>3</v>
      </c>
      <c r="F23" s="23"/>
      <c r="G23" s="15"/>
      <c r="H23" s="15"/>
      <c r="I23" s="15"/>
      <c r="J23" s="15"/>
      <c r="K23" s="15"/>
      <c r="L23" s="15"/>
      <c r="M23" s="15"/>
      <c r="N23" s="15"/>
      <c r="O23" s="15">
        <v>2</v>
      </c>
      <c r="P23" s="15">
        <v>1</v>
      </c>
      <c r="Q23" s="15" t="s">
        <v>5</v>
      </c>
      <c r="R23" s="15">
        <v>3</v>
      </c>
      <c r="S23" s="15"/>
      <c r="T23" s="15"/>
      <c r="U23" s="15"/>
      <c r="V23" s="15"/>
    </row>
    <row r="24" spans="1:22" x14ac:dyDescent="0.2">
      <c r="A24" s="24" t="s">
        <v>28</v>
      </c>
      <c r="B24" s="9">
        <f>SUM(C24:D24)</f>
        <v>45</v>
      </c>
      <c r="C24" s="9">
        <f>(G24+K24+O24+S24)*15</f>
        <v>30</v>
      </c>
      <c r="D24" s="9">
        <f>(H24+L24+P24+T24)*15</f>
        <v>15</v>
      </c>
      <c r="E24" s="5">
        <f>+J24+N24+R24+V24</f>
        <v>4</v>
      </c>
      <c r="F24" s="25"/>
      <c r="G24" s="15"/>
      <c r="H24" s="15"/>
      <c r="I24" s="15"/>
      <c r="J24" s="15"/>
      <c r="K24" s="15">
        <v>2</v>
      </c>
      <c r="L24" s="15">
        <v>1</v>
      </c>
      <c r="M24" s="15" t="s">
        <v>16</v>
      </c>
      <c r="N24" s="15">
        <v>4</v>
      </c>
      <c r="O24" s="15"/>
      <c r="P24" s="15"/>
      <c r="Q24" s="15"/>
      <c r="R24" s="15"/>
      <c r="S24" s="9"/>
      <c r="T24" s="9"/>
      <c r="U24" s="9"/>
      <c r="V24" s="9"/>
    </row>
    <row r="25" spans="1:22" x14ac:dyDescent="0.2">
      <c r="A25" s="24" t="s">
        <v>27</v>
      </c>
      <c r="B25" s="9">
        <f>SUM(C25:D25)</f>
        <v>45</v>
      </c>
      <c r="C25" s="9">
        <f>(G25+K25+O25+S25)*15</f>
        <v>45</v>
      </c>
      <c r="D25" s="9">
        <f>(H25+L25+P25+T25)*15</f>
        <v>0</v>
      </c>
      <c r="E25" s="5">
        <f>+J25+N25+R25+V25</f>
        <v>4</v>
      </c>
      <c r="F25" s="23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>
        <v>3</v>
      </c>
      <c r="T25" s="15">
        <v>0</v>
      </c>
      <c r="U25" s="15" t="s">
        <v>16</v>
      </c>
      <c r="V25" s="15">
        <v>4</v>
      </c>
    </row>
    <row r="26" spans="1:22" ht="12.75" customHeight="1" x14ac:dyDescent="0.2">
      <c r="A26" s="24" t="s">
        <v>26</v>
      </c>
      <c r="B26" s="9">
        <f>C26+D26</f>
        <v>30</v>
      </c>
      <c r="C26" s="9">
        <f>(G26+K26+O26+S26)*15</f>
        <v>30</v>
      </c>
      <c r="D26" s="9">
        <f>(H26+L26+P26+T26)*15</f>
        <v>0</v>
      </c>
      <c r="E26" s="5">
        <f>+J26+N26+R26+V26</f>
        <v>3</v>
      </c>
      <c r="F26" s="9"/>
      <c r="G26" s="15">
        <v>2</v>
      </c>
      <c r="H26" s="15">
        <v>0</v>
      </c>
      <c r="I26" s="15" t="s">
        <v>16</v>
      </c>
      <c r="J26" s="15">
        <v>3</v>
      </c>
      <c r="K26" s="15"/>
      <c r="L26" s="15"/>
      <c r="M26" s="15"/>
      <c r="N26" s="15"/>
      <c r="O26" s="15"/>
      <c r="P26" s="15"/>
      <c r="Q26" s="15"/>
      <c r="R26" s="15"/>
      <c r="S26" s="9"/>
      <c r="T26" s="9"/>
      <c r="U26" s="9"/>
      <c r="V26" s="9"/>
    </row>
    <row r="27" spans="1:22" x14ac:dyDescent="0.2">
      <c r="A27" s="24" t="s">
        <v>25</v>
      </c>
      <c r="B27" s="9">
        <f>SUM(C27:D27)</f>
        <v>45</v>
      </c>
      <c r="C27" s="9">
        <f>(G27+K27+O27+S27)*15</f>
        <v>30</v>
      </c>
      <c r="D27" s="9">
        <f>(H27+L27+P27+T27)*15</f>
        <v>15</v>
      </c>
      <c r="E27" s="5">
        <f>+J27+N27+R27+V27</f>
        <v>4</v>
      </c>
      <c r="F27" s="25"/>
      <c r="G27" s="15"/>
      <c r="H27" s="15"/>
      <c r="I27" s="15"/>
      <c r="J27" s="15"/>
      <c r="K27" s="15"/>
      <c r="L27" s="15"/>
      <c r="M27" s="15"/>
      <c r="N27" s="15"/>
      <c r="O27" s="15">
        <v>2</v>
      </c>
      <c r="P27" s="15">
        <v>1</v>
      </c>
      <c r="Q27" s="15" t="s">
        <v>16</v>
      </c>
      <c r="R27" s="15">
        <v>4</v>
      </c>
      <c r="S27" s="9"/>
      <c r="T27" s="9"/>
      <c r="U27" s="9"/>
      <c r="V27" s="9"/>
    </row>
    <row r="28" spans="1:22" x14ac:dyDescent="0.2">
      <c r="A28" s="24" t="s">
        <v>24</v>
      </c>
      <c r="B28" s="9">
        <f>SUM(C28:D28)</f>
        <v>45</v>
      </c>
      <c r="C28" s="9">
        <f>(G28+K28+O28+S28)*15</f>
        <v>30</v>
      </c>
      <c r="D28" s="9">
        <f>(H28+L28+P28+T28)*15</f>
        <v>15</v>
      </c>
      <c r="E28" s="5">
        <f>+J28+N28+R28+V28</f>
        <v>3</v>
      </c>
      <c r="F28" s="25"/>
      <c r="G28" s="15"/>
      <c r="H28" s="15"/>
      <c r="I28" s="15"/>
      <c r="J28" s="15"/>
      <c r="K28" s="15"/>
      <c r="L28" s="15"/>
      <c r="M28" s="15"/>
      <c r="N28" s="15"/>
      <c r="O28" s="15">
        <v>2</v>
      </c>
      <c r="P28" s="15">
        <v>1</v>
      </c>
      <c r="Q28" s="15" t="s">
        <v>16</v>
      </c>
      <c r="R28" s="15">
        <v>3</v>
      </c>
      <c r="S28" s="9"/>
      <c r="T28" s="9"/>
      <c r="U28" s="9"/>
      <c r="V28" s="9"/>
    </row>
    <row r="29" spans="1:22" x14ac:dyDescent="0.2">
      <c r="A29" s="26" t="s">
        <v>23</v>
      </c>
      <c r="B29" s="26"/>
      <c r="C29" s="26"/>
      <c r="D29" s="26"/>
      <c r="E29" s="5">
        <f>SUM(E30:E36)</f>
        <v>25</v>
      </c>
      <c r="F29" s="2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9"/>
      <c r="T29" s="9"/>
      <c r="U29" s="9"/>
      <c r="V29" s="9"/>
    </row>
    <row r="30" spans="1:22" x14ac:dyDescent="0.2">
      <c r="A30" s="24" t="s">
        <v>22</v>
      </c>
      <c r="B30" s="9">
        <f>SUM(C30:D30)</f>
        <v>30</v>
      </c>
      <c r="C30" s="9">
        <f>(G30+K30+O30+S30)*15</f>
        <v>30</v>
      </c>
      <c r="D30" s="9">
        <f>(H30+L30+P30+T30)*15</f>
        <v>0</v>
      </c>
      <c r="E30" s="5">
        <f>+J30+N30+R30+V30</f>
        <v>3</v>
      </c>
      <c r="F30" s="25"/>
      <c r="G30" s="15"/>
      <c r="H30" s="15"/>
      <c r="I30" s="15"/>
      <c r="J30" s="15"/>
      <c r="K30" s="9">
        <v>2</v>
      </c>
      <c r="L30" s="9">
        <v>0</v>
      </c>
      <c r="M30" s="9" t="s">
        <v>16</v>
      </c>
      <c r="N30" s="9">
        <v>3</v>
      </c>
      <c r="O30" s="15"/>
      <c r="P30" s="15"/>
      <c r="Q30" s="15"/>
      <c r="R30" s="15"/>
      <c r="S30" s="9"/>
      <c r="T30" s="9"/>
      <c r="U30" s="9"/>
      <c r="V30" s="9"/>
    </row>
    <row r="31" spans="1:22" x14ac:dyDescent="0.2">
      <c r="A31" s="24" t="s">
        <v>21</v>
      </c>
      <c r="B31" s="9">
        <f>SUM(C31:D31)</f>
        <v>60</v>
      </c>
      <c r="C31" s="9">
        <f>(G31+K31+O31+S31)*15</f>
        <v>30</v>
      </c>
      <c r="D31" s="9">
        <f>(H31+L31+P31+T31)*15</f>
        <v>30</v>
      </c>
      <c r="E31" s="5">
        <f>+J31+N31+R31+V31</f>
        <v>4</v>
      </c>
      <c r="F31" s="25"/>
      <c r="G31" s="15"/>
      <c r="H31" s="15"/>
      <c r="I31" s="15"/>
      <c r="J31" s="15"/>
      <c r="K31" s="15"/>
      <c r="L31" s="15"/>
      <c r="M31" s="15"/>
      <c r="N31" s="15"/>
      <c r="O31" s="15">
        <v>2</v>
      </c>
      <c r="P31" s="15">
        <v>2</v>
      </c>
      <c r="Q31" s="15" t="s">
        <v>16</v>
      </c>
      <c r="R31" s="15">
        <v>4</v>
      </c>
      <c r="S31" s="9"/>
      <c r="T31" s="9"/>
      <c r="U31" s="9"/>
      <c r="V31" s="9"/>
    </row>
    <row r="32" spans="1:22" x14ac:dyDescent="0.2">
      <c r="A32" s="24" t="s">
        <v>20</v>
      </c>
      <c r="B32" s="9">
        <f>SUM(C32:D32)</f>
        <v>45</v>
      </c>
      <c r="C32" s="9">
        <f>(G32+K32+O32+S32)*15</f>
        <v>30</v>
      </c>
      <c r="D32" s="9">
        <f>(H32+L32+P32+T32)*15</f>
        <v>15</v>
      </c>
      <c r="E32" s="5">
        <f>+J32+N32+R32+V32</f>
        <v>4</v>
      </c>
      <c r="F32" s="2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9">
        <v>2</v>
      </c>
      <c r="T32" s="9">
        <v>1</v>
      </c>
      <c r="U32" s="9" t="s">
        <v>16</v>
      </c>
      <c r="V32" s="9">
        <v>4</v>
      </c>
    </row>
    <row r="33" spans="1:22" x14ac:dyDescent="0.2">
      <c r="A33" s="24" t="s">
        <v>19</v>
      </c>
      <c r="B33" s="9">
        <f>SUM(C33:D33)</f>
        <v>45</v>
      </c>
      <c r="C33" s="9">
        <f>(G33+K33+O33+S33)*15</f>
        <v>30</v>
      </c>
      <c r="D33" s="9">
        <f>(H33+L33+P33+T33)*15</f>
        <v>15</v>
      </c>
      <c r="E33" s="5">
        <f>+J33+N33+R33+V33</f>
        <v>4</v>
      </c>
      <c r="F33" s="2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9">
        <v>2</v>
      </c>
      <c r="T33" s="9">
        <v>1</v>
      </c>
      <c r="U33" s="9" t="s">
        <v>5</v>
      </c>
      <c r="V33" s="9">
        <v>4</v>
      </c>
    </row>
    <row r="34" spans="1:22" x14ac:dyDescent="0.2">
      <c r="A34" s="24" t="s">
        <v>18</v>
      </c>
      <c r="B34" s="9">
        <f>SUM(C34:D34)</f>
        <v>30</v>
      </c>
      <c r="C34" s="9">
        <f>(G34+K34+O34+S34)*15</f>
        <v>30</v>
      </c>
      <c r="D34" s="9">
        <f>(H34+L34+P34+T34)*15</f>
        <v>0</v>
      </c>
      <c r="E34" s="5">
        <f>+J34+N34+R34+V34</f>
        <v>3</v>
      </c>
      <c r="F34" s="2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9">
        <v>2</v>
      </c>
      <c r="T34" s="9">
        <v>0</v>
      </c>
      <c r="U34" s="9" t="s">
        <v>16</v>
      </c>
      <c r="V34" s="9">
        <v>3</v>
      </c>
    </row>
    <row r="35" spans="1:22" x14ac:dyDescent="0.2">
      <c r="A35" s="24" t="s">
        <v>17</v>
      </c>
      <c r="B35" s="9">
        <f>SUM(C35:D35)</f>
        <v>30</v>
      </c>
      <c r="C35" s="9">
        <f>(G35+K35+O35+S35)*15</f>
        <v>30</v>
      </c>
      <c r="D35" s="9">
        <f>(H35+L35+P35+T35)*15</f>
        <v>0</v>
      </c>
      <c r="E35" s="5">
        <f>+J35+N35+R35+V35</f>
        <v>3</v>
      </c>
      <c r="F35" s="2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9">
        <v>2</v>
      </c>
      <c r="T35" s="9">
        <v>0</v>
      </c>
      <c r="U35" s="9" t="s">
        <v>16</v>
      </c>
      <c r="V35" s="9">
        <v>3</v>
      </c>
    </row>
    <row r="36" spans="1:22" x14ac:dyDescent="0.2">
      <c r="A36" s="24" t="s">
        <v>15</v>
      </c>
      <c r="B36" s="9">
        <f>SUM(C36:D36)</f>
        <v>45</v>
      </c>
      <c r="C36" s="9">
        <f>(G36+K36+O36+S36)*15</f>
        <v>30</v>
      </c>
      <c r="D36" s="9">
        <f>(H36+L36+P36+T36)*15</f>
        <v>15</v>
      </c>
      <c r="E36" s="5">
        <f>+J36+N36+R36+V36</f>
        <v>4</v>
      </c>
      <c r="F36" s="23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>
        <v>2</v>
      </c>
      <c r="T36" s="15">
        <v>1</v>
      </c>
      <c r="U36" s="15" t="s">
        <v>5</v>
      </c>
      <c r="V36" s="15">
        <v>4</v>
      </c>
    </row>
    <row r="37" spans="1:22" ht="13.5" customHeight="1" x14ac:dyDescent="0.2">
      <c r="A37" s="10" t="s">
        <v>4</v>
      </c>
      <c r="B37" s="5">
        <f>SUM(B8:B36)</f>
        <v>1230</v>
      </c>
      <c r="C37" s="5">
        <f>SUM(C8:C36)</f>
        <v>795</v>
      </c>
      <c r="D37" s="5">
        <f>SUM(D8:D36)</f>
        <v>435</v>
      </c>
      <c r="E37" s="5">
        <f>+E7+E17+E29</f>
        <v>99</v>
      </c>
      <c r="F37" s="9"/>
      <c r="G37" s="5">
        <f>SUM(G8:G36)</f>
        <v>14</v>
      </c>
      <c r="H37" s="5">
        <f>SUM(H8:H36)</f>
        <v>7</v>
      </c>
      <c r="I37" s="5">
        <f>SUM(I8:I36)</f>
        <v>0</v>
      </c>
      <c r="J37" s="22">
        <f>SUM(J8:J36)</f>
        <v>26</v>
      </c>
      <c r="K37" s="5">
        <f>SUM(K8:K36)</f>
        <v>11</v>
      </c>
      <c r="L37" s="5">
        <f>SUM(L8:L36)</f>
        <v>11</v>
      </c>
      <c r="M37" s="5">
        <f>SUM(M8:M36)</f>
        <v>0</v>
      </c>
      <c r="N37" s="22">
        <f>SUM(N8:N36)</f>
        <v>26</v>
      </c>
      <c r="O37" s="5">
        <f>SUM(O8:O36)</f>
        <v>15</v>
      </c>
      <c r="P37" s="5">
        <f>SUM(P8:P36)</f>
        <v>8</v>
      </c>
      <c r="Q37" s="5">
        <f>SUM(Q8:Q36)</f>
        <v>0</v>
      </c>
      <c r="R37" s="22">
        <f>SUM(R8:R36)</f>
        <v>25</v>
      </c>
      <c r="S37" s="5">
        <f>SUM(S8:S36)</f>
        <v>13</v>
      </c>
      <c r="T37" s="5">
        <f>SUM(T8:T36)</f>
        <v>3</v>
      </c>
      <c r="U37" s="5">
        <f>SUM(U8:U36)</f>
        <v>0</v>
      </c>
      <c r="V37" s="22">
        <f>SUM(V8:V36)</f>
        <v>22</v>
      </c>
    </row>
    <row r="38" spans="1:22" x14ac:dyDescent="0.2">
      <c r="A38" s="21"/>
      <c r="B38" s="21"/>
      <c r="C38" s="21"/>
      <c r="D38" s="21"/>
      <c r="E38" s="17"/>
      <c r="F38" s="19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x14ac:dyDescent="0.2">
      <c r="A39" s="20" t="s">
        <v>14</v>
      </c>
      <c r="B39" s="13">
        <f>C39+D39</f>
        <v>30</v>
      </c>
      <c r="C39" s="12">
        <f>(G39+K39+O39+S39)*15</f>
        <v>0</v>
      </c>
      <c r="D39" s="9">
        <f>(H39+L39+P39+T39)*15</f>
        <v>30</v>
      </c>
      <c r="E39" s="5">
        <f>+J39+N39+R39+V39</f>
        <v>0</v>
      </c>
      <c r="F39" s="19"/>
      <c r="G39" s="18">
        <v>0</v>
      </c>
      <c r="H39" s="18">
        <v>2</v>
      </c>
      <c r="I39" s="18" t="s">
        <v>13</v>
      </c>
      <c r="J39" s="18"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x14ac:dyDescent="0.2">
      <c r="A40" s="16" t="s">
        <v>12</v>
      </c>
      <c r="B40" s="13">
        <f>C40+D40</f>
        <v>30</v>
      </c>
      <c r="C40" s="12">
        <f>(G40+K40+O40+S40)*15</f>
        <v>0</v>
      </c>
      <c r="D40" s="9">
        <f>(H40+L40+P40+T40)*15</f>
        <v>30</v>
      </c>
      <c r="E40" s="5">
        <f>+J40+N40+R40+V40</f>
        <v>2</v>
      </c>
      <c r="F40" s="9"/>
      <c r="G40" s="15">
        <v>0</v>
      </c>
      <c r="H40" s="15">
        <v>2</v>
      </c>
      <c r="I40" s="15" t="s">
        <v>5</v>
      </c>
      <c r="J40" s="15">
        <v>2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x14ac:dyDescent="0.2">
      <c r="A41" s="16" t="s">
        <v>11</v>
      </c>
      <c r="B41" s="13">
        <f>C41+D41</f>
        <v>30</v>
      </c>
      <c r="C41" s="12">
        <f>(G41+K41+O41+S41)*15</f>
        <v>0</v>
      </c>
      <c r="D41" s="9">
        <f>(H41+L41+P41+T41)*15</f>
        <v>30</v>
      </c>
      <c r="E41" s="5">
        <f>+J41+N41+R41+V41</f>
        <v>2</v>
      </c>
      <c r="F41" s="9"/>
      <c r="G41" s="15"/>
      <c r="H41" s="15"/>
      <c r="I41" s="15"/>
      <c r="J41" s="15"/>
      <c r="K41" s="15">
        <v>0</v>
      </c>
      <c r="L41" s="15">
        <v>2</v>
      </c>
      <c r="M41" s="15" t="s">
        <v>5</v>
      </c>
      <c r="N41" s="15">
        <v>2</v>
      </c>
      <c r="O41" s="15"/>
      <c r="P41" s="15"/>
      <c r="Q41" s="15"/>
      <c r="R41" s="15"/>
      <c r="S41" s="15"/>
      <c r="T41" s="15"/>
      <c r="U41" s="15"/>
      <c r="V41" s="15"/>
    </row>
    <row r="42" spans="1:22" x14ac:dyDescent="0.2">
      <c r="A42" s="16" t="s">
        <v>10</v>
      </c>
      <c r="B42" s="13">
        <f>C42+D42</f>
        <v>30</v>
      </c>
      <c r="C42" s="12">
        <f>(G42+K42+O42+S42)*15</f>
        <v>0</v>
      </c>
      <c r="D42" s="9">
        <f>(H42+L42+P42+T42)*15</f>
        <v>30</v>
      </c>
      <c r="E42" s="5">
        <f>+J42+N42+R42+V42</f>
        <v>2</v>
      </c>
      <c r="F42" s="9"/>
      <c r="G42" s="15"/>
      <c r="H42" s="15"/>
      <c r="I42" s="15"/>
      <c r="J42" s="15"/>
      <c r="K42" s="15">
        <v>0</v>
      </c>
      <c r="L42" s="15">
        <v>2</v>
      </c>
      <c r="M42" s="15" t="s">
        <v>5</v>
      </c>
      <c r="N42" s="15">
        <v>2</v>
      </c>
      <c r="O42" s="15"/>
      <c r="P42" s="15"/>
      <c r="Q42" s="15"/>
      <c r="R42" s="15"/>
      <c r="S42" s="15"/>
      <c r="T42" s="15"/>
      <c r="U42" s="15"/>
      <c r="V42" s="15"/>
    </row>
    <row r="43" spans="1:22" x14ac:dyDescent="0.2">
      <c r="A43" s="14" t="s">
        <v>9</v>
      </c>
      <c r="B43" s="13">
        <f>C43+D43</f>
        <v>30</v>
      </c>
      <c r="C43" s="12">
        <f>(G43+K43+O43+S43)*15</f>
        <v>0</v>
      </c>
      <c r="D43" s="9">
        <f>(H43+L43+P43+T43)*15</f>
        <v>30</v>
      </c>
      <c r="E43" s="5">
        <f>+J43+N43+R43+V43</f>
        <v>2</v>
      </c>
      <c r="F43" s="9"/>
      <c r="G43" s="15"/>
      <c r="H43" s="15"/>
      <c r="I43" s="15"/>
      <c r="J43" s="15"/>
      <c r="K43" s="15">
        <v>0</v>
      </c>
      <c r="L43" s="15">
        <v>2</v>
      </c>
      <c r="M43" s="15" t="s">
        <v>5</v>
      </c>
      <c r="N43" s="15">
        <v>2</v>
      </c>
      <c r="O43" s="15"/>
      <c r="P43" s="15"/>
      <c r="Q43" s="15"/>
      <c r="R43" s="15"/>
      <c r="S43" s="15"/>
      <c r="T43" s="15"/>
      <c r="U43" s="15"/>
      <c r="V43" s="15"/>
    </row>
    <row r="44" spans="1:22" x14ac:dyDescent="0.2">
      <c r="A44" s="14" t="s">
        <v>8</v>
      </c>
      <c r="B44" s="13">
        <f>C44+D44</f>
        <v>60</v>
      </c>
      <c r="C44" s="12">
        <f>(G44+K44+O44+S44)*15</f>
        <v>0</v>
      </c>
      <c r="D44" s="9">
        <f>(H44+L44+P44+T44)*15</f>
        <v>60</v>
      </c>
      <c r="E44" s="5">
        <f>+J44+N44+R44+V44</f>
        <v>5</v>
      </c>
      <c r="F44" s="9"/>
      <c r="G44" s="15"/>
      <c r="H44" s="15"/>
      <c r="I44" s="15"/>
      <c r="J44" s="15"/>
      <c r="K44" s="15"/>
      <c r="L44" s="15"/>
      <c r="M44" s="15"/>
      <c r="N44" s="15"/>
      <c r="O44" s="15">
        <v>0</v>
      </c>
      <c r="P44" s="15">
        <v>4</v>
      </c>
      <c r="Q44" s="15" t="s">
        <v>5</v>
      </c>
      <c r="R44" s="15">
        <v>5</v>
      </c>
      <c r="S44" s="15"/>
      <c r="T44" s="15"/>
      <c r="U44" s="15"/>
      <c r="V44" s="15"/>
    </row>
    <row r="45" spans="1:22" x14ac:dyDescent="0.2">
      <c r="A45" s="14" t="s">
        <v>7</v>
      </c>
      <c r="B45" s="13">
        <f>C45+D45</f>
        <v>150</v>
      </c>
      <c r="C45" s="12">
        <f>(G45+K45+O45+S45)*15</f>
        <v>0</v>
      </c>
      <c r="D45" s="9">
        <f>(H45+L45+P45+T45)*15</f>
        <v>150</v>
      </c>
      <c r="E45" s="5">
        <f>+J45+N45+R45+V45</f>
        <v>8</v>
      </c>
      <c r="F45" s="9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>
        <v>0</v>
      </c>
      <c r="T45" s="11">
        <v>10</v>
      </c>
      <c r="U45" s="11" t="s">
        <v>5</v>
      </c>
      <c r="V45" s="11">
        <v>8</v>
      </c>
    </row>
    <row r="46" spans="1:22" x14ac:dyDescent="0.2">
      <c r="A46" s="14" t="s">
        <v>6</v>
      </c>
      <c r="B46" s="13">
        <f>C46+D46</f>
        <v>60</v>
      </c>
      <c r="C46" s="12">
        <f>(G46+K46+O46+S46)*15</f>
        <v>0</v>
      </c>
      <c r="D46" s="9">
        <f>(H46+L46+P46+T46)*15</f>
        <v>60</v>
      </c>
      <c r="E46" s="5">
        <f>+J46+N46+R46+V46</f>
        <v>0</v>
      </c>
      <c r="F46" s="9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>
        <v>0</v>
      </c>
      <c r="T46" s="11">
        <v>4</v>
      </c>
      <c r="U46" s="11" t="s">
        <v>5</v>
      </c>
      <c r="V46" s="11">
        <v>0</v>
      </c>
    </row>
    <row r="47" spans="1:22" ht="13.5" x14ac:dyDescent="0.2">
      <c r="A47" s="10" t="s">
        <v>4</v>
      </c>
      <c r="B47" s="5">
        <f>SUM(B40:B45)</f>
        <v>330</v>
      </c>
      <c r="C47" s="5">
        <f>SUM(C40:C45)</f>
        <v>0</v>
      </c>
      <c r="D47" s="9">
        <f>SUM(D40:D45)</f>
        <v>330</v>
      </c>
      <c r="E47" s="5">
        <f>SUM(E40:E45)</f>
        <v>21</v>
      </c>
      <c r="F47" s="8"/>
      <c r="G47" s="7">
        <f>SUM(G39:G46)+G37</f>
        <v>14</v>
      </c>
      <c r="H47" s="7">
        <f>SUM(H39:H46)+H37</f>
        <v>11</v>
      </c>
      <c r="I47" s="7">
        <f>SUM(I39:I46)+I37</f>
        <v>0</v>
      </c>
      <c r="J47" s="6">
        <f>SUM(J39:J46)+J37</f>
        <v>28</v>
      </c>
      <c r="K47" s="7">
        <f>SUM(K39:K46)+K37</f>
        <v>11</v>
      </c>
      <c r="L47" s="7">
        <f>SUM(L39:L46)+L37</f>
        <v>17</v>
      </c>
      <c r="M47" s="7">
        <f>SUM(M39:M46)+M37</f>
        <v>0</v>
      </c>
      <c r="N47" s="6">
        <f>SUM(N39:N46)+N37</f>
        <v>32</v>
      </c>
      <c r="O47" s="7">
        <f>SUM(O39:O46)+O37</f>
        <v>15</v>
      </c>
      <c r="P47" s="7">
        <f>SUM(P39:P46)+P37</f>
        <v>12</v>
      </c>
      <c r="Q47" s="7">
        <f>SUM(Q39:Q46)+Q37</f>
        <v>0</v>
      </c>
      <c r="R47" s="6">
        <f>SUM(R39:R46)+R37</f>
        <v>30</v>
      </c>
      <c r="S47" s="7">
        <f>SUM(S39:S46)+S37</f>
        <v>13</v>
      </c>
      <c r="T47" s="7">
        <f>SUM(T39:T46)+T37</f>
        <v>17</v>
      </c>
      <c r="U47" s="7">
        <f>SUM(U39:U46)+U37</f>
        <v>0</v>
      </c>
      <c r="V47" s="6">
        <f>SUM(V39:V46)+V37</f>
        <v>30</v>
      </c>
    </row>
    <row r="48" spans="1:22" x14ac:dyDescent="0.2">
      <c r="B48" s="5">
        <f>+B37+B47</f>
        <v>1560</v>
      </c>
      <c r="C48" s="5">
        <f>+C37+C47</f>
        <v>795</v>
      </c>
      <c r="D48" s="5">
        <f>+D37+D47</f>
        <v>765</v>
      </c>
      <c r="E48" s="5">
        <f>+E37+E47</f>
        <v>120</v>
      </c>
    </row>
    <row r="49" spans="2:5" x14ac:dyDescent="0.2">
      <c r="E49" s="3"/>
    </row>
    <row r="50" spans="2:5" x14ac:dyDescent="0.2">
      <c r="B50" s="4">
        <f>SUM(C50:D50)</f>
        <v>1</v>
      </c>
      <c r="C50" s="4">
        <f>+C48/B48</f>
        <v>0.50961538461538458</v>
      </c>
      <c r="D50" s="4">
        <f>+D48/B48</f>
        <v>0.49038461538461536</v>
      </c>
      <c r="E50" s="3"/>
    </row>
    <row r="51" spans="2:5" x14ac:dyDescent="0.2">
      <c r="E51" s="3"/>
    </row>
    <row r="52" spans="2:5" x14ac:dyDescent="0.2">
      <c r="B52" s="2" t="s">
        <v>3</v>
      </c>
    </row>
    <row r="53" spans="2:5" x14ac:dyDescent="0.2">
      <c r="B53" s="1" t="s">
        <v>2</v>
      </c>
    </row>
    <row r="54" spans="2:5" x14ac:dyDescent="0.2">
      <c r="B54" s="1" t="s">
        <v>1</v>
      </c>
    </row>
    <row r="55" spans="2:5" x14ac:dyDescent="0.2">
      <c r="B55" s="1" t="s">
        <v>0</v>
      </c>
    </row>
  </sheetData>
  <mergeCells count="22">
    <mergeCell ref="A38:D38"/>
    <mergeCell ref="B3:B6"/>
    <mergeCell ref="C3:C6"/>
    <mergeCell ref="D3:D6"/>
    <mergeCell ref="A1:A6"/>
    <mergeCell ref="B1:E2"/>
    <mergeCell ref="K5:N5"/>
    <mergeCell ref="G4:J4"/>
    <mergeCell ref="K4:N4"/>
    <mergeCell ref="A7:D7"/>
    <mergeCell ref="A17:D17"/>
    <mergeCell ref="A29:D29"/>
    <mergeCell ref="F1:F6"/>
    <mergeCell ref="G1:V2"/>
    <mergeCell ref="O5:R5"/>
    <mergeCell ref="S5:V5"/>
    <mergeCell ref="E3:E6"/>
    <mergeCell ref="G3:N3"/>
    <mergeCell ref="O3:V3"/>
    <mergeCell ref="O4:R4"/>
    <mergeCell ref="S4:V4"/>
    <mergeCell ref="G5:J5"/>
  </mergeCells>
  <printOptions horizontalCentered="1"/>
  <pageMargins left="0.31496062992125984" right="0.23622047244094491" top="1.1023622047244095" bottom="0.31496062992125984" header="0.51181102362204722" footer="0.19685039370078741"/>
  <pageSetup paperSize="9" scale="65" orientation="portrait" verticalDpi="200" r:id="rId1"/>
  <headerFooter alignWithMargins="0">
    <oddHeader>&amp;LDE GTK&amp;C&amp;"Arial,Félkövér"&amp;14Sportközgazdász 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SKG</vt:lpstr>
      <vt:lpstr>SKG!Nyomtatási_cím</vt:lpstr>
      <vt:lpstr>SKG!Nyomtatási_terület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2021-06-07T11:40:41Z</dcterms:created>
  <dcterms:modified xsi:type="dcterms:W3CDTF">2021-06-07T11:40:59Z</dcterms:modified>
</cp:coreProperties>
</file>